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CEC2245B-AD8D-4EB8-8D44-BCDEB0BDE807}" xr6:coauthVersionLast="36" xr6:coauthVersionMax="45" xr10:uidLastSave="{00000000-0000-0000-0000-000000000000}"/>
  <bookViews>
    <workbookView xWindow="-120" yWindow="-120" windowWidth="20730" windowHeight="11160" xr2:uid="{E81AAD39-F81B-431D-8522-57FAAFDD5FB0}"/>
  </bookViews>
  <sheets>
    <sheet name="IM by Commodity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U31" i="1"/>
  <c r="U28" i="1"/>
  <c r="U25" i="1"/>
  <c r="U22" i="1"/>
  <c r="U20" i="1"/>
  <c r="U17" i="1"/>
  <c r="U14" i="1"/>
  <c r="U11" i="1"/>
  <c r="U9" i="1"/>
  <c r="U7" i="1" l="1"/>
  <c r="S34" i="1"/>
  <c r="Q34" i="1"/>
  <c r="S31" i="1"/>
  <c r="Q31" i="1"/>
  <c r="O31" i="1"/>
  <c r="G31" i="1"/>
  <c r="S28" i="1"/>
  <c r="Q28" i="1"/>
  <c r="S25" i="1"/>
  <c r="Q25" i="1"/>
  <c r="K25" i="1"/>
  <c r="C25" i="1"/>
  <c r="S22" i="1"/>
  <c r="Q22" i="1"/>
  <c r="S20" i="1"/>
  <c r="Q20" i="1"/>
  <c r="O20" i="1"/>
  <c r="G20" i="1"/>
  <c r="S17" i="1"/>
  <c r="Q17" i="1"/>
  <c r="S14" i="1"/>
  <c r="S7" i="1" s="1"/>
  <c r="Q14" i="1"/>
  <c r="K14" i="1"/>
  <c r="C14" i="1"/>
  <c r="S11" i="1"/>
  <c r="Q11" i="1"/>
  <c r="S9" i="1"/>
  <c r="Q9" i="1"/>
  <c r="O9" i="1"/>
  <c r="G9" i="1"/>
  <c r="Q7" i="1"/>
  <c r="N7" i="1"/>
  <c r="O28" i="1" s="1"/>
  <c r="L7" i="1"/>
  <c r="M31" i="1" s="1"/>
  <c r="J7" i="1"/>
  <c r="K34" i="1" s="1"/>
  <c r="H7" i="1"/>
  <c r="I25" i="1" s="1"/>
  <c r="F7" i="1"/>
  <c r="G28" i="1" s="1"/>
  <c r="D7" i="1"/>
  <c r="E31" i="1" s="1"/>
  <c r="B7" i="1"/>
  <c r="C34" i="1" s="1"/>
  <c r="E11" i="1" l="1"/>
  <c r="M11" i="1"/>
  <c r="E22" i="1"/>
  <c r="I28" i="1"/>
  <c r="M34" i="1"/>
  <c r="I9" i="1"/>
  <c r="G11" i="1"/>
  <c r="G7" i="1" s="1"/>
  <c r="O11" i="1"/>
  <c r="O7" i="1" s="1"/>
  <c r="E14" i="1"/>
  <c r="M14" i="1"/>
  <c r="C17" i="1"/>
  <c r="K17" i="1"/>
  <c r="I20" i="1"/>
  <c r="G22" i="1"/>
  <c r="O22" i="1"/>
  <c r="E25" i="1"/>
  <c r="M25" i="1"/>
  <c r="C28" i="1"/>
  <c r="K28" i="1"/>
  <c r="I31" i="1"/>
  <c r="G34" i="1"/>
  <c r="O34" i="1"/>
  <c r="I17" i="1"/>
  <c r="C9" i="1"/>
  <c r="K9" i="1"/>
  <c r="I11" i="1"/>
  <c r="G14" i="1"/>
  <c r="O14" i="1"/>
  <c r="E17" i="1"/>
  <c r="M17" i="1"/>
  <c r="C20" i="1"/>
  <c r="K20" i="1"/>
  <c r="I22" i="1"/>
  <c r="G25" i="1"/>
  <c r="O25" i="1"/>
  <c r="E28" i="1"/>
  <c r="M28" i="1"/>
  <c r="C31" i="1"/>
  <c r="K31" i="1"/>
  <c r="I34" i="1"/>
  <c r="M22" i="1"/>
  <c r="E34" i="1"/>
  <c r="E9" i="1"/>
  <c r="M9" i="1"/>
  <c r="C11" i="1"/>
  <c r="K11" i="1"/>
  <c r="I14" i="1"/>
  <c r="G17" i="1"/>
  <c r="O17" i="1"/>
  <c r="E20" i="1"/>
  <c r="M20" i="1"/>
  <c r="C22" i="1"/>
  <c r="K22" i="1"/>
  <c r="K7" i="1" l="1"/>
  <c r="M7" i="1"/>
  <c r="C7" i="1"/>
  <c r="I7" i="1"/>
  <c r="E7" i="1"/>
</calcChain>
</file>

<file path=xl/sharedStrings.xml><?xml version="1.0" encoding="utf-8"?>
<sst xmlns="http://schemas.openxmlformats.org/spreadsheetml/2006/main" count="42" uniqueCount="24">
  <si>
    <t>Commodity</t>
  </si>
  <si>
    <t>(000 EC$)</t>
  </si>
  <si>
    <t>%</t>
  </si>
  <si>
    <t>Total Imports</t>
  </si>
  <si>
    <t>Food</t>
  </si>
  <si>
    <t>Beverages and tobacco</t>
  </si>
  <si>
    <t>Crude materials inedible</t>
  </si>
  <si>
    <t>except fuels</t>
  </si>
  <si>
    <t>Mineral fuels, lubricants and</t>
  </si>
  <si>
    <t>related materials</t>
  </si>
  <si>
    <t>Animal and vegetable oils</t>
  </si>
  <si>
    <t>and fats</t>
  </si>
  <si>
    <t>Chemicals</t>
  </si>
  <si>
    <t>Manufactured goods classified</t>
  </si>
  <si>
    <t>chiefly by material</t>
  </si>
  <si>
    <t>Machinery and transport</t>
  </si>
  <si>
    <t>equipment</t>
  </si>
  <si>
    <t>Miscellaneous and manufactured</t>
  </si>
  <si>
    <t>articles</t>
  </si>
  <si>
    <t>Miscellaneous, transactions and</t>
  </si>
  <si>
    <t>commodities, n.e.s.</t>
  </si>
  <si>
    <t>Source: Department of Statistics</t>
  </si>
  <si>
    <t>Date: 12/03/2020</t>
  </si>
  <si>
    <t>Imports by Commodity of the S.I.T.C. Showing Percentages in Relation to the Value of Imports,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</si>
</sst>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0" xfId="0" applyFont="1" applyBorder="1"/>
    <xf numFmtId="0" fontId="8" fillId="0" borderId="4" xfId="0" applyFont="1" applyBorder="1"/>
    <xf numFmtId="0" fontId="8" fillId="0" borderId="0" xfId="0" applyFont="1"/>
    <xf numFmtId="0" fontId="8" fillId="0" borderId="1" xfId="0" applyFont="1" applyBorder="1"/>
    <xf numFmtId="0" fontId="8" fillId="0" borderId="11" xfId="0" applyFont="1" applyBorder="1"/>
    <xf numFmtId="0" fontId="8" fillId="0" borderId="6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/>
    <xf numFmtId="0" fontId="9" fillId="0" borderId="4" xfId="0" applyFont="1" applyBorder="1"/>
    <xf numFmtId="164" fontId="9" fillId="0" borderId="4" xfId="0" applyNumberFormat="1" applyFont="1" applyBorder="1"/>
    <xf numFmtId="165" fontId="9" fillId="0" borderId="4" xfId="0" applyNumberFormat="1" applyFont="1" applyBorder="1"/>
    <xf numFmtId="164" fontId="9" fillId="0" borderId="0" xfId="0" applyNumberFormat="1" applyFont="1"/>
    <xf numFmtId="165" fontId="9" fillId="0" borderId="4" xfId="0" applyNumberFormat="1" applyFont="1" applyBorder="1" applyAlignment="1">
      <alignment horizontal="right"/>
    </xf>
    <xf numFmtId="164" fontId="9" fillId="0" borderId="11" xfId="0" applyNumberFormat="1" applyFont="1" applyBorder="1"/>
    <xf numFmtId="165" fontId="9" fillId="0" borderId="5" xfId="0" applyNumberFormat="1" applyFont="1" applyBorder="1"/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5" xfId="0" applyNumberFormat="1" applyFont="1" applyBorder="1"/>
    <xf numFmtId="165" fontId="10" fillId="0" borderId="5" xfId="0" applyNumberFormat="1" applyFont="1" applyBorder="1"/>
    <xf numFmtId="0" fontId="7" fillId="0" borderId="4" xfId="0" applyFont="1" applyBorder="1"/>
    <xf numFmtId="0" fontId="7" fillId="0" borderId="0" xfId="0" applyFont="1"/>
    <xf numFmtId="0" fontId="7" fillId="0" borderId="11" xfId="0" applyFont="1" applyBorder="1"/>
    <xf numFmtId="0" fontId="8" fillId="0" borderId="5" xfId="0" applyFont="1" applyBorder="1"/>
    <xf numFmtId="0" fontId="2" fillId="0" borderId="4" xfId="0" applyFont="1" applyBorder="1"/>
    <xf numFmtId="164" fontId="7" fillId="0" borderId="4" xfId="0" applyNumberFormat="1" applyFont="1" applyBorder="1"/>
    <xf numFmtId="165" fontId="7" fillId="0" borderId="4" xfId="0" applyNumberFormat="1" applyFont="1" applyBorder="1"/>
    <xf numFmtId="164" fontId="7" fillId="0" borderId="0" xfId="0" applyNumberFormat="1" applyFont="1"/>
    <xf numFmtId="164" fontId="7" fillId="0" borderId="11" xfId="0" applyNumberFormat="1" applyFont="1" applyBorder="1"/>
    <xf numFmtId="165" fontId="7" fillId="0" borderId="5" xfId="0" applyNumberFormat="1" applyFont="1" applyBorder="1"/>
    <xf numFmtId="164" fontId="11" fillId="0" borderId="4" xfId="0" applyNumberFormat="1" applyFont="1" applyBorder="1"/>
    <xf numFmtId="165" fontId="11" fillId="0" borderId="4" xfId="0" applyNumberFormat="1" applyFont="1" applyBorder="1"/>
    <xf numFmtId="164" fontId="11" fillId="0" borderId="5" xfId="0" applyNumberFormat="1" applyFont="1" applyBorder="1"/>
    <xf numFmtId="165" fontId="11" fillId="0" borderId="5" xfId="0" applyNumberFormat="1" applyFont="1" applyBorder="1"/>
    <xf numFmtId="0" fontId="7" fillId="0" borderId="8" xfId="0" applyFont="1" applyBorder="1"/>
    <xf numFmtId="164" fontId="7" fillId="0" borderId="8" xfId="0" applyNumberFormat="1" applyFont="1" applyBorder="1"/>
    <xf numFmtId="165" fontId="7" fillId="0" borderId="8" xfId="0" applyNumberFormat="1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5" fontId="7" fillId="0" borderId="9" xfId="0" applyNumberFormat="1" applyFont="1" applyBorder="1"/>
    <xf numFmtId="164" fontId="11" fillId="0" borderId="8" xfId="0" applyNumberFormat="1" applyFont="1" applyBorder="1"/>
    <xf numFmtId="165" fontId="11" fillId="0" borderId="8" xfId="0" applyNumberFormat="1" applyFont="1" applyBorder="1"/>
    <xf numFmtId="164" fontId="11" fillId="0" borderId="9" xfId="0" applyNumberFormat="1" applyFont="1" applyBorder="1"/>
    <xf numFmtId="165" fontId="11" fillId="0" borderId="9" xfId="0" applyNumberFormat="1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DB0B-968D-4ED5-9101-C7274FEEB25C}">
  <dimension ref="A1:U37"/>
  <sheetViews>
    <sheetView tabSelected="1" topLeftCell="A13" zoomScaleNormal="100" workbookViewId="0">
      <selection activeCell="R9" sqref="R9"/>
    </sheetView>
  </sheetViews>
  <sheetFormatPr defaultRowHeight="15" x14ac:dyDescent="0.25"/>
  <cols>
    <col min="1" max="1" width="33.42578125" customWidth="1"/>
    <col min="2" max="19" width="10.5703125" customWidth="1"/>
    <col min="20" max="20" width="12.85546875" customWidth="1"/>
  </cols>
  <sheetData>
    <row r="1" spans="1:21" ht="15.75" x14ac:dyDescent="0.25">
      <c r="A1" s="1" t="s">
        <v>23</v>
      </c>
    </row>
    <row r="2" spans="1:21" x14ac:dyDescent="0.25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</row>
    <row r="3" spans="1:21" ht="19.5" customHeight="1" x14ac:dyDescent="0.25">
      <c r="A3" s="63" t="s">
        <v>0</v>
      </c>
      <c r="B3" s="60">
        <v>2010</v>
      </c>
      <c r="C3" s="61"/>
      <c r="D3" s="60">
        <v>2011</v>
      </c>
      <c r="E3" s="61"/>
      <c r="F3" s="60">
        <v>2012</v>
      </c>
      <c r="G3" s="61"/>
      <c r="H3" s="60">
        <v>2013</v>
      </c>
      <c r="I3" s="61"/>
      <c r="J3" s="60">
        <v>2014</v>
      </c>
      <c r="K3" s="61"/>
      <c r="L3" s="60">
        <v>2015</v>
      </c>
      <c r="M3" s="61"/>
      <c r="N3" s="60">
        <v>2016</v>
      </c>
      <c r="O3" s="61"/>
      <c r="P3" s="50">
        <v>2017</v>
      </c>
      <c r="Q3" s="51"/>
      <c r="R3" s="50">
        <v>2018</v>
      </c>
      <c r="S3" s="51"/>
      <c r="T3" s="50">
        <v>2019</v>
      </c>
      <c r="U3" s="51"/>
    </row>
    <row r="4" spans="1:21" x14ac:dyDescent="0.25">
      <c r="A4" s="64"/>
      <c r="B4" s="56" t="s">
        <v>1</v>
      </c>
      <c r="C4" s="56" t="s">
        <v>2</v>
      </c>
      <c r="D4" s="56" t="s">
        <v>1</v>
      </c>
      <c r="E4" s="62" t="s">
        <v>2</v>
      </c>
      <c r="F4" s="56" t="s">
        <v>1</v>
      </c>
      <c r="G4" s="56" t="s">
        <v>2</v>
      </c>
      <c r="H4" s="56" t="s">
        <v>1</v>
      </c>
      <c r="I4" s="56" t="s">
        <v>2</v>
      </c>
      <c r="J4" s="56" t="s">
        <v>1</v>
      </c>
      <c r="K4" s="56" t="s">
        <v>2</v>
      </c>
      <c r="L4" s="56" t="s">
        <v>1</v>
      </c>
      <c r="M4" s="56" t="s">
        <v>2</v>
      </c>
      <c r="N4" s="56" t="s">
        <v>1</v>
      </c>
      <c r="O4" s="58" t="s">
        <v>2</v>
      </c>
      <c r="P4" s="54" t="s">
        <v>1</v>
      </c>
      <c r="Q4" s="54" t="s">
        <v>2</v>
      </c>
      <c r="R4" s="52" t="s">
        <v>1</v>
      </c>
      <c r="S4" s="54" t="s">
        <v>2</v>
      </c>
      <c r="T4" s="52" t="s">
        <v>1</v>
      </c>
      <c r="U4" s="54" t="s">
        <v>2</v>
      </c>
    </row>
    <row r="5" spans="1:21" ht="10.5" customHeight="1" x14ac:dyDescent="0.25">
      <c r="A5" s="65"/>
      <c r="B5" s="57"/>
      <c r="C5" s="57"/>
      <c r="D5" s="57"/>
      <c r="E5" s="59"/>
      <c r="F5" s="57"/>
      <c r="G5" s="57"/>
      <c r="H5" s="57"/>
      <c r="I5" s="57"/>
      <c r="J5" s="57"/>
      <c r="K5" s="57"/>
      <c r="L5" s="57"/>
      <c r="M5" s="57"/>
      <c r="N5" s="57"/>
      <c r="O5" s="59"/>
      <c r="P5" s="55"/>
      <c r="Q5" s="55"/>
      <c r="R5" s="53"/>
      <c r="S5" s="55"/>
      <c r="T5" s="53"/>
      <c r="U5" s="55"/>
    </row>
    <row r="6" spans="1:21" ht="15.75" x14ac:dyDescent="0.25">
      <c r="A6" s="6"/>
      <c r="B6" s="7"/>
      <c r="C6" s="7"/>
      <c r="D6" s="8"/>
      <c r="E6" s="9"/>
      <c r="F6" s="8"/>
      <c r="G6" s="9"/>
      <c r="H6" s="8"/>
      <c r="I6" s="9"/>
      <c r="J6" s="9"/>
      <c r="K6" s="9"/>
      <c r="L6" s="10"/>
      <c r="M6" s="9"/>
      <c r="N6" s="9"/>
      <c r="O6" s="11"/>
      <c r="P6" s="12"/>
      <c r="Q6" s="12"/>
      <c r="R6" s="13"/>
      <c r="S6" s="14"/>
      <c r="T6" s="13"/>
      <c r="U6" s="14"/>
    </row>
    <row r="7" spans="1:21" ht="15.75" x14ac:dyDescent="0.25">
      <c r="A7" s="15" t="s">
        <v>3</v>
      </c>
      <c r="B7" s="16">
        <f t="shared" ref="B7:O7" si="0">SUM(B9:B34)</f>
        <v>731673676.40000021</v>
      </c>
      <c r="C7" s="17">
        <f t="shared" si="0"/>
        <v>99.999999999999972</v>
      </c>
      <c r="D7" s="18">
        <f t="shared" si="0"/>
        <v>669682022.97999966</v>
      </c>
      <c r="E7" s="19">
        <f t="shared" si="0"/>
        <v>100.00000000000003</v>
      </c>
      <c r="F7" s="18">
        <f t="shared" si="0"/>
        <v>609211877.09000015</v>
      </c>
      <c r="G7" s="17">
        <f t="shared" si="0"/>
        <v>100</v>
      </c>
      <c r="H7" s="18">
        <f t="shared" si="0"/>
        <v>672041070.48000026</v>
      </c>
      <c r="I7" s="17">
        <f t="shared" si="0"/>
        <v>99.999999999999986</v>
      </c>
      <c r="J7" s="16">
        <f t="shared" si="0"/>
        <v>679798625.5599997</v>
      </c>
      <c r="K7" s="17">
        <f t="shared" si="0"/>
        <v>100.00000000000003</v>
      </c>
      <c r="L7" s="20">
        <f t="shared" si="0"/>
        <v>1499512507.3599999</v>
      </c>
      <c r="M7" s="17">
        <f t="shared" si="0"/>
        <v>100.00000000000001</v>
      </c>
      <c r="N7" s="16">
        <f t="shared" si="0"/>
        <v>897736037.67999995</v>
      </c>
      <c r="O7" s="21">
        <f t="shared" si="0"/>
        <v>100</v>
      </c>
      <c r="P7" s="22">
        <v>834101933</v>
      </c>
      <c r="Q7" s="23">
        <f>SUM(Q9:Q34)</f>
        <v>100.00000011988944</v>
      </c>
      <c r="R7" s="24">
        <v>903209197</v>
      </c>
      <c r="S7" s="25">
        <f>SUM(S9:S34)</f>
        <v>99.999999999999986</v>
      </c>
      <c r="T7" s="24">
        <v>912849352</v>
      </c>
      <c r="U7" s="25">
        <f>SUM(U9:U34)</f>
        <v>101.06732250203162</v>
      </c>
    </row>
    <row r="8" spans="1:21" ht="15.75" x14ac:dyDescent="0.25">
      <c r="A8" s="26"/>
      <c r="B8" s="26"/>
      <c r="C8" s="7"/>
      <c r="D8" s="27"/>
      <c r="E8" s="7"/>
      <c r="F8" s="27"/>
      <c r="G8" s="7"/>
      <c r="H8" s="27"/>
      <c r="I8" s="7"/>
      <c r="J8" s="26"/>
      <c r="K8" s="7"/>
      <c r="L8" s="28"/>
      <c r="M8" s="7"/>
      <c r="N8" s="26"/>
      <c r="O8" s="29"/>
      <c r="P8" s="30"/>
      <c r="Q8" s="30"/>
      <c r="R8" s="14"/>
      <c r="S8" s="14"/>
      <c r="T8" s="14"/>
      <c r="U8" s="14"/>
    </row>
    <row r="9" spans="1:21" ht="15.75" x14ac:dyDescent="0.25">
      <c r="A9" s="26" t="s">
        <v>4</v>
      </c>
      <c r="B9" s="31">
        <v>123687867.34999983</v>
      </c>
      <c r="C9" s="32">
        <f>B9/$B$7*100</f>
        <v>16.904785745275419</v>
      </c>
      <c r="D9" s="33">
        <v>138918386.20999998</v>
      </c>
      <c r="E9" s="32">
        <f>D9/$D$7*100</f>
        <v>20.743932410165478</v>
      </c>
      <c r="F9" s="33">
        <v>134922419.84000003</v>
      </c>
      <c r="G9" s="32">
        <f>F9/$F$7*100</f>
        <v>22.147043567909243</v>
      </c>
      <c r="H9" s="33">
        <v>125684670.01000001</v>
      </c>
      <c r="I9" s="32">
        <f>H9/$H$7*100</f>
        <v>18.701932892320208</v>
      </c>
      <c r="J9" s="31">
        <v>118028974.48999991</v>
      </c>
      <c r="K9" s="32">
        <f>J9/$J$7*100</f>
        <v>17.362343795969114</v>
      </c>
      <c r="L9" s="34">
        <v>137717165.33000001</v>
      </c>
      <c r="M9" s="32">
        <f>L9/$L$7*100</f>
        <v>9.1841291522443544</v>
      </c>
      <c r="N9" s="31">
        <v>188649498.43000001</v>
      </c>
      <c r="O9" s="35">
        <f>N9/$N$7*100</f>
        <v>21.013916174906253</v>
      </c>
      <c r="P9" s="36">
        <v>179611351</v>
      </c>
      <c r="Q9" s="37">
        <f>P9/$P$7*100</f>
        <v>21.533501349648592</v>
      </c>
      <c r="R9" s="38">
        <v>191914228</v>
      </c>
      <c r="S9" s="39">
        <f>R9/$R$7*100</f>
        <v>21.248037402347222</v>
      </c>
      <c r="T9" s="38">
        <v>183260416</v>
      </c>
      <c r="U9" s="39">
        <f>T9/$R$7*100</f>
        <v>20.289919169191101</v>
      </c>
    </row>
    <row r="10" spans="1:21" ht="15.75" x14ac:dyDescent="0.25">
      <c r="A10" s="26"/>
      <c r="B10" s="31"/>
      <c r="C10" s="32"/>
      <c r="D10" s="33"/>
      <c r="E10" s="32"/>
      <c r="F10" s="33"/>
      <c r="G10" s="32"/>
      <c r="H10" s="33"/>
      <c r="I10" s="32"/>
      <c r="J10" s="31"/>
      <c r="K10" s="32"/>
      <c r="L10" s="34"/>
      <c r="M10" s="32"/>
      <c r="N10" s="31"/>
      <c r="O10" s="35"/>
      <c r="P10" s="36"/>
      <c r="Q10" s="37"/>
      <c r="R10" s="38"/>
      <c r="S10" s="39"/>
      <c r="T10" s="38"/>
      <c r="U10" s="39"/>
    </row>
    <row r="11" spans="1:21" ht="15.75" x14ac:dyDescent="0.25">
      <c r="A11" s="26" t="s">
        <v>5</v>
      </c>
      <c r="B11" s="31">
        <v>18018475.670000002</v>
      </c>
      <c r="C11" s="32">
        <f>B11/$B$7*100</f>
        <v>2.4626382294706808</v>
      </c>
      <c r="D11" s="33">
        <v>16490068.840000004</v>
      </c>
      <c r="E11" s="32">
        <f>D11/$D$7*100</f>
        <v>2.4623729283670031</v>
      </c>
      <c r="F11" s="33">
        <v>17640148.639999997</v>
      </c>
      <c r="G11" s="32">
        <f>F11/$F$7*100</f>
        <v>2.8955687345199248</v>
      </c>
      <c r="H11" s="33">
        <v>19289846.710000005</v>
      </c>
      <c r="I11" s="32">
        <f>H11/$H$7*100</f>
        <v>2.8703374774732704</v>
      </c>
      <c r="J11" s="31">
        <v>20566185.160000008</v>
      </c>
      <c r="K11" s="32">
        <f>J11/$J$7*100</f>
        <v>3.0253349134176521</v>
      </c>
      <c r="L11" s="34">
        <v>29997493.649999999</v>
      </c>
      <c r="M11" s="32">
        <f>L11/$L$7*100</f>
        <v>2.0004830571778793</v>
      </c>
      <c r="N11" s="31">
        <v>31801770.219999999</v>
      </c>
      <c r="O11" s="35">
        <f>N11/$N$7*100</f>
        <v>3.5424410834820259</v>
      </c>
      <c r="P11" s="36">
        <v>29199336</v>
      </c>
      <c r="Q11" s="37">
        <f>P11/$P$7*100</f>
        <v>3.5006915635573765</v>
      </c>
      <c r="R11" s="38">
        <v>34760608</v>
      </c>
      <c r="S11" s="39">
        <f>R11/$R$7*100</f>
        <v>3.8485666571439925</v>
      </c>
      <c r="T11" s="38">
        <v>36306881</v>
      </c>
      <c r="U11" s="39">
        <f>T11/$R$7*100</f>
        <v>4.0197643160181418</v>
      </c>
    </row>
    <row r="12" spans="1:21" ht="15.75" x14ac:dyDescent="0.25">
      <c r="A12" s="26"/>
      <c r="B12" s="31"/>
      <c r="C12" s="32"/>
      <c r="D12" s="33"/>
      <c r="E12" s="32"/>
      <c r="F12" s="33"/>
      <c r="G12" s="32"/>
      <c r="H12" s="33"/>
      <c r="I12" s="32"/>
      <c r="J12" s="31"/>
      <c r="K12" s="32"/>
      <c r="L12" s="34"/>
      <c r="M12" s="32"/>
      <c r="N12" s="31"/>
      <c r="O12" s="35"/>
      <c r="P12" s="36"/>
      <c r="Q12" s="37"/>
      <c r="R12" s="38"/>
      <c r="S12" s="39"/>
      <c r="T12" s="38"/>
      <c r="U12" s="39"/>
    </row>
    <row r="13" spans="1:21" ht="15.75" x14ac:dyDescent="0.25">
      <c r="A13" s="26" t="s">
        <v>6</v>
      </c>
      <c r="B13" s="31"/>
      <c r="C13" s="32"/>
      <c r="D13" s="33"/>
      <c r="E13" s="32"/>
      <c r="F13" s="33"/>
      <c r="G13" s="32"/>
      <c r="H13" s="33"/>
      <c r="I13" s="32"/>
      <c r="J13" s="31"/>
      <c r="K13" s="32"/>
      <c r="L13" s="34"/>
      <c r="M13" s="32"/>
      <c r="N13" s="31"/>
      <c r="O13" s="35"/>
      <c r="P13" s="36"/>
      <c r="Q13" s="37"/>
      <c r="R13" s="38"/>
      <c r="S13" s="39"/>
      <c r="T13" s="38"/>
      <c r="U13" s="39"/>
    </row>
    <row r="14" spans="1:21" ht="15.75" x14ac:dyDescent="0.25">
      <c r="A14" s="26" t="s">
        <v>7</v>
      </c>
      <c r="B14" s="31">
        <v>19142206.950000003</v>
      </c>
      <c r="C14" s="32">
        <f>B14/$B$7*100</f>
        <v>2.6162218988366486</v>
      </c>
      <c r="D14" s="33">
        <v>15720500.290000001</v>
      </c>
      <c r="E14" s="32">
        <f>D14/$D$7*100</f>
        <v>2.3474574127054773</v>
      </c>
      <c r="F14" s="33">
        <v>11306355.329999998</v>
      </c>
      <c r="G14" s="32">
        <f>F14/$F$7*100</f>
        <v>1.8558987037492849</v>
      </c>
      <c r="H14" s="33">
        <v>16795500.030000005</v>
      </c>
      <c r="I14" s="32">
        <f>H14/$H$7*100</f>
        <v>2.4991776199040849</v>
      </c>
      <c r="J14" s="31">
        <v>16764898.169999998</v>
      </c>
      <c r="K14" s="32">
        <f>J14/$J$7*100</f>
        <v>2.4661565263079974</v>
      </c>
      <c r="L14" s="34">
        <v>21485229.23</v>
      </c>
      <c r="M14" s="32">
        <f>L14/$L$7*100</f>
        <v>1.4328142729416975</v>
      </c>
      <c r="N14" s="31">
        <v>20853841.59</v>
      </c>
      <c r="O14" s="35">
        <f>N14/$N$7*100</f>
        <v>2.3229368895440734</v>
      </c>
      <c r="P14" s="36">
        <v>20062781</v>
      </c>
      <c r="Q14" s="37">
        <f>P14/$P$7*100</f>
        <v>2.4053152506001925</v>
      </c>
      <c r="R14" s="38">
        <v>23382860</v>
      </c>
      <c r="S14" s="39">
        <f>R14/$R$7*100</f>
        <v>2.5888642495742875</v>
      </c>
      <c r="T14" s="38">
        <v>23808444</v>
      </c>
      <c r="U14" s="39">
        <f>T14/$R$7*100</f>
        <v>2.6359833446204379</v>
      </c>
    </row>
    <row r="15" spans="1:21" ht="15.75" x14ac:dyDescent="0.25">
      <c r="A15" s="26"/>
      <c r="B15" s="31"/>
      <c r="C15" s="32"/>
      <c r="D15" s="33"/>
      <c r="E15" s="32"/>
      <c r="F15" s="33"/>
      <c r="G15" s="32"/>
      <c r="H15" s="33"/>
      <c r="I15" s="32"/>
      <c r="J15" s="31"/>
      <c r="K15" s="32"/>
      <c r="L15" s="34"/>
      <c r="M15" s="32"/>
      <c r="N15" s="31"/>
      <c r="O15" s="35"/>
      <c r="P15" s="36"/>
      <c r="Q15" s="37"/>
      <c r="R15" s="38"/>
      <c r="S15" s="39"/>
      <c r="T15" s="38"/>
      <c r="U15" s="39"/>
    </row>
    <row r="16" spans="1:21" ht="15.75" x14ac:dyDescent="0.25">
      <c r="A16" s="26" t="s">
        <v>8</v>
      </c>
      <c r="B16" s="31"/>
      <c r="C16" s="32"/>
      <c r="D16" s="33"/>
      <c r="E16" s="32"/>
      <c r="F16" s="33"/>
      <c r="G16" s="32"/>
      <c r="H16" s="33"/>
      <c r="I16" s="32"/>
      <c r="J16" s="31"/>
      <c r="K16" s="32"/>
      <c r="L16" s="34"/>
      <c r="M16" s="32"/>
      <c r="N16" s="31"/>
      <c r="O16" s="35"/>
      <c r="P16" s="36"/>
      <c r="Q16" s="37"/>
      <c r="R16" s="38"/>
      <c r="S16" s="39"/>
      <c r="T16" s="38"/>
      <c r="U16" s="39"/>
    </row>
    <row r="17" spans="1:21" ht="15.75" x14ac:dyDescent="0.25">
      <c r="A17" s="26" t="s">
        <v>9</v>
      </c>
      <c r="B17" s="31">
        <v>26627186.170000002</v>
      </c>
      <c r="C17" s="32">
        <f>B17/$B$7*100</f>
        <v>3.6392160916614866</v>
      </c>
      <c r="D17" s="33">
        <v>18556383.379999999</v>
      </c>
      <c r="E17" s="32">
        <f>D17/$D$7*100</f>
        <v>2.770924519882803</v>
      </c>
      <c r="F17" s="33">
        <v>16822750.500000004</v>
      </c>
      <c r="G17" s="32">
        <f>F17/$F$7*100</f>
        <v>2.7613956872207766</v>
      </c>
      <c r="H17" s="33">
        <v>9607209.9999999944</v>
      </c>
      <c r="I17" s="32">
        <f>H17/$H$7*100</f>
        <v>1.4295569753107675</v>
      </c>
      <c r="J17" s="31">
        <v>4188683.05</v>
      </c>
      <c r="K17" s="32">
        <f>J17/$J$7*100</f>
        <v>0.61616527196557314</v>
      </c>
      <c r="L17" s="34">
        <v>25884835.350000001</v>
      </c>
      <c r="M17" s="32">
        <f>L17/$L$7*100</f>
        <v>1.7262167019581669</v>
      </c>
      <c r="N17" s="31">
        <v>5823522.6600000001</v>
      </c>
      <c r="O17" s="35">
        <f>N17/$N$7*100</f>
        <v>0.6486898615599308</v>
      </c>
      <c r="P17" s="36">
        <v>5783976</v>
      </c>
      <c r="Q17" s="37">
        <f>P17/$P$7*100</f>
        <v>0.69343754895722076</v>
      </c>
      <c r="R17" s="38">
        <v>5876106</v>
      </c>
      <c r="S17" s="39">
        <f>R17/$R$7*100</f>
        <v>0.6505808421257695</v>
      </c>
      <c r="T17" s="38">
        <v>5836577</v>
      </c>
      <c r="U17" s="39">
        <f>T17/$R$7*100</f>
        <v>0.64620433664605392</v>
      </c>
    </row>
    <row r="18" spans="1:21" ht="15.75" x14ac:dyDescent="0.25">
      <c r="A18" s="26"/>
      <c r="B18" s="31"/>
      <c r="C18" s="32"/>
      <c r="D18" s="33"/>
      <c r="E18" s="32"/>
      <c r="F18" s="33"/>
      <c r="G18" s="32"/>
      <c r="H18" s="33"/>
      <c r="I18" s="32"/>
      <c r="J18" s="31"/>
      <c r="K18" s="32"/>
      <c r="L18" s="34"/>
      <c r="M18" s="32"/>
      <c r="N18" s="31"/>
      <c r="O18" s="35"/>
      <c r="P18" s="36"/>
      <c r="Q18" s="37"/>
      <c r="R18" s="38"/>
      <c r="S18" s="39"/>
      <c r="T18" s="38"/>
      <c r="U18" s="39"/>
    </row>
    <row r="19" spans="1:21" ht="15.75" x14ac:dyDescent="0.25">
      <c r="A19" s="26" t="s">
        <v>10</v>
      </c>
      <c r="B19" s="31"/>
      <c r="C19" s="32"/>
      <c r="D19" s="33"/>
      <c r="E19" s="32"/>
      <c r="F19" s="33"/>
      <c r="G19" s="32"/>
      <c r="H19" s="33"/>
      <c r="I19" s="32"/>
      <c r="J19" s="31"/>
      <c r="K19" s="32"/>
      <c r="L19" s="34"/>
      <c r="M19" s="32"/>
      <c r="N19" s="31"/>
      <c r="O19" s="35"/>
      <c r="P19" s="36"/>
      <c r="Q19" s="37"/>
      <c r="R19" s="38"/>
      <c r="S19" s="39"/>
      <c r="T19" s="38"/>
      <c r="U19" s="39"/>
    </row>
    <row r="20" spans="1:21" ht="15.75" x14ac:dyDescent="0.25">
      <c r="A20" s="26" t="s">
        <v>11</v>
      </c>
      <c r="B20" s="31">
        <v>1842778.4000000004</v>
      </c>
      <c r="C20" s="32">
        <f>B20/$B$7*100</f>
        <v>0.25185796065083088</v>
      </c>
      <c r="D20" s="33">
        <v>2275711.9500000002</v>
      </c>
      <c r="E20" s="32">
        <f>D20/$D$7*100</f>
        <v>0.33981977593983664</v>
      </c>
      <c r="F20" s="33">
        <v>2248911.81</v>
      </c>
      <c r="G20" s="32">
        <f>F20/$F$7*100</f>
        <v>0.36915101208175621</v>
      </c>
      <c r="H20" s="33">
        <v>1989302.78</v>
      </c>
      <c r="I20" s="32">
        <f>H20/$H$7*100</f>
        <v>0.29600910827952159</v>
      </c>
      <c r="J20" s="31">
        <v>1675353.8499999999</v>
      </c>
      <c r="K20" s="32">
        <f>J20/$J$7*100</f>
        <v>0.24644854917438069</v>
      </c>
      <c r="L20" s="34">
        <v>1822246.55</v>
      </c>
      <c r="M20" s="32">
        <f>L20/$L$7*100</f>
        <v>0.12152259758127638</v>
      </c>
      <c r="N20" s="31">
        <v>2721671.07</v>
      </c>
      <c r="O20" s="35">
        <f>N20/$N$7*100</f>
        <v>0.30317052627558055</v>
      </c>
      <c r="P20" s="36">
        <v>2702928</v>
      </c>
      <c r="Q20" s="37">
        <f>P20/$P$7*100</f>
        <v>0.32405248004622478</v>
      </c>
      <c r="R20" s="38">
        <v>2789892</v>
      </c>
      <c r="S20" s="39">
        <f>R20/$R$7*100</f>
        <v>0.30888658012635362</v>
      </c>
      <c r="T20" s="38">
        <v>2802925</v>
      </c>
      <c r="U20" s="39">
        <f>T20/$R$7*100</f>
        <v>0.31032954594681789</v>
      </c>
    </row>
    <row r="21" spans="1:21" ht="15.75" x14ac:dyDescent="0.25">
      <c r="A21" s="26"/>
      <c r="B21" s="31"/>
      <c r="C21" s="32"/>
      <c r="D21" s="33"/>
      <c r="E21" s="32"/>
      <c r="F21" s="33"/>
      <c r="G21" s="32"/>
      <c r="H21" s="33"/>
      <c r="I21" s="32"/>
      <c r="J21" s="31"/>
      <c r="K21" s="32"/>
      <c r="L21" s="34"/>
      <c r="M21" s="32"/>
      <c r="N21" s="31"/>
      <c r="O21" s="35"/>
      <c r="P21" s="36"/>
      <c r="Q21" s="37"/>
      <c r="R21" s="38"/>
      <c r="S21" s="39"/>
      <c r="T21" s="38"/>
      <c r="U21" s="39"/>
    </row>
    <row r="22" spans="1:21" ht="15.75" x14ac:dyDescent="0.25">
      <c r="A22" s="26" t="s">
        <v>12</v>
      </c>
      <c r="B22" s="31">
        <v>53369858.850000031</v>
      </c>
      <c r="C22" s="32">
        <f>B22/$B$7*100</f>
        <v>7.2942160653628809</v>
      </c>
      <c r="D22" s="33">
        <v>54977258.799999952</v>
      </c>
      <c r="E22" s="32">
        <f>D22/$D$7*100</f>
        <v>8.2094571622750383</v>
      </c>
      <c r="F22" s="33">
        <v>48057890.899999999</v>
      </c>
      <c r="G22" s="32">
        <f>F22/$F$7*100</f>
        <v>7.8885347950792344</v>
      </c>
      <c r="H22" s="33">
        <v>52939209.090000018</v>
      </c>
      <c r="I22" s="32">
        <f>H22/$H$7*100</f>
        <v>7.8773770555702187</v>
      </c>
      <c r="J22" s="31">
        <v>53417998.189999975</v>
      </c>
      <c r="K22" s="32">
        <f>J22/$J$7*100</f>
        <v>7.8579150032843437</v>
      </c>
      <c r="L22" s="34">
        <v>56031549.119999997</v>
      </c>
      <c r="M22" s="32">
        <f>L22/$L$7*100</f>
        <v>3.7366510012409022</v>
      </c>
      <c r="N22" s="31">
        <v>76172446.219999999</v>
      </c>
      <c r="O22" s="35">
        <f>N22/$N$7*100</f>
        <v>8.4849491412699471</v>
      </c>
      <c r="P22" s="36">
        <v>68322933</v>
      </c>
      <c r="Q22" s="37">
        <f>P22/$P$7*100</f>
        <v>8.1911970584055709</v>
      </c>
      <c r="R22" s="38">
        <v>71623663</v>
      </c>
      <c r="S22" s="39">
        <f>R22/$R$7*100</f>
        <v>7.9299085126565654</v>
      </c>
      <c r="T22" s="38">
        <v>75241295</v>
      </c>
      <c r="U22" s="39">
        <f>T22/$R$7*100</f>
        <v>8.3304394208908832</v>
      </c>
    </row>
    <row r="23" spans="1:21" ht="15.75" x14ac:dyDescent="0.25">
      <c r="A23" s="26"/>
      <c r="B23" s="31"/>
      <c r="C23" s="32"/>
      <c r="D23" s="33"/>
      <c r="E23" s="32"/>
      <c r="F23" s="33"/>
      <c r="G23" s="32"/>
      <c r="H23" s="33"/>
      <c r="I23" s="32"/>
      <c r="J23" s="31"/>
      <c r="K23" s="32"/>
      <c r="L23" s="34"/>
      <c r="M23" s="32"/>
      <c r="N23" s="31"/>
      <c r="O23" s="35"/>
      <c r="P23" s="36"/>
      <c r="Q23" s="37"/>
      <c r="R23" s="38"/>
      <c r="S23" s="39"/>
      <c r="T23" s="38"/>
      <c r="U23" s="39"/>
    </row>
    <row r="24" spans="1:21" ht="15.75" x14ac:dyDescent="0.25">
      <c r="A24" s="26" t="s">
        <v>13</v>
      </c>
      <c r="B24" s="31"/>
      <c r="C24" s="32"/>
      <c r="D24" s="33"/>
      <c r="E24" s="32"/>
      <c r="F24" s="33"/>
      <c r="G24" s="32"/>
      <c r="H24" s="33"/>
      <c r="I24" s="32"/>
      <c r="J24" s="31"/>
      <c r="K24" s="32"/>
      <c r="L24" s="34"/>
      <c r="M24" s="32"/>
      <c r="N24" s="31"/>
      <c r="O24" s="35"/>
      <c r="P24" s="36"/>
      <c r="Q24" s="37"/>
      <c r="R24" s="38"/>
      <c r="S24" s="39"/>
      <c r="T24" s="38"/>
      <c r="U24" s="39"/>
    </row>
    <row r="25" spans="1:21" ht="15.75" x14ac:dyDescent="0.25">
      <c r="A25" s="26" t="s">
        <v>14</v>
      </c>
      <c r="B25" s="31">
        <v>135752877.95000011</v>
      </c>
      <c r="C25" s="32">
        <f>B25/$B$7*100</f>
        <v>18.55374633920615</v>
      </c>
      <c r="D25" s="33">
        <v>125129541.49999981</v>
      </c>
      <c r="E25" s="32">
        <f>D25/$D$7*100</f>
        <v>18.684918693679322</v>
      </c>
      <c r="F25" s="33">
        <v>113594156.55000009</v>
      </c>
      <c r="G25" s="32">
        <f>F25/$F$7*100</f>
        <v>18.646083706148524</v>
      </c>
      <c r="H25" s="33">
        <v>124395862.9300001</v>
      </c>
      <c r="I25" s="32">
        <f>H25/$H$7*100</f>
        <v>18.510157845137542</v>
      </c>
      <c r="J25" s="31">
        <v>123490333.48999994</v>
      </c>
      <c r="K25" s="32">
        <f>J25/$J$7*100</f>
        <v>18.165722737122621</v>
      </c>
      <c r="L25" s="34">
        <v>133586248.64</v>
      </c>
      <c r="M25" s="32">
        <f>L25/$L$7*100</f>
        <v>8.9086451753035547</v>
      </c>
      <c r="N25" s="31">
        <v>168797370.03</v>
      </c>
      <c r="O25" s="35">
        <f>N25/$N$7*100</f>
        <v>18.802561437348491</v>
      </c>
      <c r="P25" s="36">
        <v>138929160</v>
      </c>
      <c r="Q25" s="37">
        <f>P25/$P$7*100</f>
        <v>16.656136918459822</v>
      </c>
      <c r="R25" s="38">
        <v>156149926</v>
      </c>
      <c r="S25" s="39">
        <f>R25/$R$7*100</f>
        <v>17.288345437430262</v>
      </c>
      <c r="T25" s="38">
        <v>150604733</v>
      </c>
      <c r="U25" s="39">
        <f>T25/$R$7*100</f>
        <v>16.674402065460811</v>
      </c>
    </row>
    <row r="26" spans="1:21" ht="15.75" x14ac:dyDescent="0.25">
      <c r="A26" s="26"/>
      <c r="B26" s="31"/>
      <c r="C26" s="32"/>
      <c r="D26" s="33"/>
      <c r="E26" s="32"/>
      <c r="F26" s="33"/>
      <c r="G26" s="32"/>
      <c r="H26" s="33"/>
      <c r="I26" s="32"/>
      <c r="J26" s="31"/>
      <c r="K26" s="32"/>
      <c r="L26" s="34"/>
      <c r="M26" s="32"/>
      <c r="N26" s="31"/>
      <c r="O26" s="35"/>
      <c r="P26" s="36"/>
      <c r="Q26" s="37"/>
      <c r="R26" s="38"/>
      <c r="S26" s="39"/>
      <c r="T26" s="38"/>
      <c r="U26" s="39"/>
    </row>
    <row r="27" spans="1:21" ht="15.75" x14ac:dyDescent="0.25">
      <c r="A27" s="26" t="s">
        <v>15</v>
      </c>
      <c r="B27" s="31"/>
      <c r="C27" s="32"/>
      <c r="D27" s="33"/>
      <c r="E27" s="32"/>
      <c r="F27" s="33"/>
      <c r="G27" s="32"/>
      <c r="H27" s="33"/>
      <c r="I27" s="32"/>
      <c r="J27" s="31"/>
      <c r="K27" s="32"/>
      <c r="L27" s="34"/>
      <c r="M27" s="32"/>
      <c r="N27" s="31"/>
      <c r="O27" s="35"/>
      <c r="P27" s="36"/>
      <c r="Q27" s="37"/>
      <c r="R27" s="38"/>
      <c r="S27" s="39"/>
      <c r="T27" s="38"/>
      <c r="U27" s="39"/>
    </row>
    <row r="28" spans="1:21" ht="15.75" x14ac:dyDescent="0.25">
      <c r="A28" s="26" t="s">
        <v>16</v>
      </c>
      <c r="B28" s="31">
        <v>196251988.78000003</v>
      </c>
      <c r="C28" s="32">
        <f>B28/$B$7*100</f>
        <v>26.822338306006056</v>
      </c>
      <c r="D28" s="33">
        <v>179598585.64999992</v>
      </c>
      <c r="E28" s="32">
        <f>D28/$D$7*100</f>
        <v>26.81848690678736</v>
      </c>
      <c r="F28" s="33">
        <v>162238234.53999999</v>
      </c>
      <c r="G28" s="32">
        <f>F28/$F$7*100</f>
        <v>26.630839062914756</v>
      </c>
      <c r="H28" s="33">
        <v>190464292.26000008</v>
      </c>
      <c r="I28" s="32">
        <f>H28/$H$7*100</f>
        <v>28.34116851280568</v>
      </c>
      <c r="J28" s="31">
        <v>207926505.45000002</v>
      </c>
      <c r="K28" s="32">
        <f>J28/$J$7*100</f>
        <v>30.586485119577254</v>
      </c>
      <c r="L28" s="34">
        <v>212331148.06</v>
      </c>
      <c r="M28" s="32">
        <f>L28/$L$7*100</f>
        <v>14.160011805024844</v>
      </c>
      <c r="N28" s="31">
        <v>247133597.16999999</v>
      </c>
      <c r="O28" s="35">
        <f>N28/$N$7*100</f>
        <v>27.52853698606798</v>
      </c>
      <c r="P28" s="36">
        <v>216832580</v>
      </c>
      <c r="Q28" s="37">
        <f>P28/$P$7*100</f>
        <v>25.995933041435599</v>
      </c>
      <c r="R28" s="38">
        <v>229700150</v>
      </c>
      <c r="S28" s="39">
        <f>R28/$R$7*100</f>
        <v>25.431555697500276</v>
      </c>
      <c r="T28" s="38">
        <v>231216255</v>
      </c>
      <c r="U28" s="39">
        <f>T28/$R$7*100</f>
        <v>25.599413266381966</v>
      </c>
    </row>
    <row r="29" spans="1:21" ht="15.75" x14ac:dyDescent="0.25">
      <c r="A29" s="26"/>
      <c r="B29" s="31"/>
      <c r="C29" s="32"/>
      <c r="D29" s="33"/>
      <c r="E29" s="32"/>
      <c r="F29" s="33"/>
      <c r="G29" s="32"/>
      <c r="H29" s="33"/>
      <c r="I29" s="32"/>
      <c r="J29" s="31"/>
      <c r="K29" s="32"/>
      <c r="L29" s="34"/>
      <c r="M29" s="32"/>
      <c r="N29" s="31"/>
      <c r="O29" s="35"/>
      <c r="P29" s="36"/>
      <c r="Q29" s="37"/>
      <c r="R29" s="38"/>
      <c r="S29" s="39"/>
      <c r="T29" s="38"/>
      <c r="U29" s="39"/>
    </row>
    <row r="30" spans="1:21" ht="15.75" x14ac:dyDescent="0.25">
      <c r="A30" s="26" t="s">
        <v>17</v>
      </c>
      <c r="B30" s="31"/>
      <c r="C30" s="32"/>
      <c r="D30" s="33"/>
      <c r="E30" s="32"/>
      <c r="F30" s="33"/>
      <c r="G30" s="32"/>
      <c r="H30" s="33"/>
      <c r="I30" s="32"/>
      <c r="J30" s="31"/>
      <c r="K30" s="32"/>
      <c r="L30" s="34"/>
      <c r="M30" s="32"/>
      <c r="N30" s="31"/>
      <c r="O30" s="35"/>
      <c r="P30" s="36"/>
      <c r="Q30" s="37"/>
      <c r="R30" s="38"/>
      <c r="S30" s="39"/>
      <c r="T30" s="38"/>
      <c r="U30" s="39"/>
    </row>
    <row r="31" spans="1:21" ht="15.75" x14ac:dyDescent="0.25">
      <c r="A31" s="26" t="s">
        <v>18</v>
      </c>
      <c r="B31" s="31">
        <v>153823266.92000005</v>
      </c>
      <c r="C31" s="32">
        <f>B31/$B$7*100</f>
        <v>21.023479712546891</v>
      </c>
      <c r="D31" s="33">
        <v>114291127.8000001</v>
      </c>
      <c r="E31" s="32">
        <f>D31/$D$7*100</f>
        <v>17.066476906669699</v>
      </c>
      <c r="F31" s="33">
        <v>98789283.700000107</v>
      </c>
      <c r="G31" s="32">
        <f>F31/$F$7*100</f>
        <v>16.215915581272515</v>
      </c>
      <c r="H31" s="33">
        <v>128790016.76000006</v>
      </c>
      <c r="I31" s="32">
        <f>H31/$H$7*100</f>
        <v>19.164009822794426</v>
      </c>
      <c r="J31" s="31">
        <v>132165072.46999992</v>
      </c>
      <c r="K31" s="32">
        <f>J31/$J$7*100</f>
        <v>19.441797541312461</v>
      </c>
      <c r="L31" s="34">
        <v>875487544.34000003</v>
      </c>
      <c r="M31" s="32">
        <f>L31/$L$7*100</f>
        <v>58.384811066455136</v>
      </c>
      <c r="N31" s="31">
        <v>155651773.87</v>
      </c>
      <c r="O31" s="35">
        <f>N31/$N$7*100</f>
        <v>17.338256161827655</v>
      </c>
      <c r="P31" s="36">
        <v>171759966</v>
      </c>
      <c r="Q31" s="37">
        <f>P31/$P$7*100</f>
        <v>20.59220332726408</v>
      </c>
      <c r="R31" s="38">
        <v>184599581</v>
      </c>
      <c r="S31" s="39">
        <f>R31/$R$7*100</f>
        <v>20.438186592114608</v>
      </c>
      <c r="T31" s="38">
        <v>201467095</v>
      </c>
      <c r="U31" s="39">
        <f>T31/$R$7*100</f>
        <v>22.305695698091967</v>
      </c>
    </row>
    <row r="32" spans="1:21" ht="15.75" x14ac:dyDescent="0.25">
      <c r="A32" s="26"/>
      <c r="B32" s="31"/>
      <c r="C32" s="32"/>
      <c r="D32" s="33"/>
      <c r="E32" s="32"/>
      <c r="F32" s="33"/>
      <c r="G32" s="32"/>
      <c r="H32" s="33"/>
      <c r="I32" s="32"/>
      <c r="J32" s="31"/>
      <c r="K32" s="32"/>
      <c r="L32" s="34"/>
      <c r="M32" s="32"/>
      <c r="N32" s="31"/>
      <c r="O32" s="35"/>
      <c r="P32" s="36"/>
      <c r="Q32" s="37"/>
      <c r="R32" s="38"/>
      <c r="S32" s="39"/>
      <c r="T32" s="38"/>
      <c r="U32" s="39"/>
    </row>
    <row r="33" spans="1:21" ht="15.75" x14ac:dyDescent="0.25">
      <c r="A33" s="26" t="s">
        <v>19</v>
      </c>
      <c r="B33" s="31"/>
      <c r="C33" s="32"/>
      <c r="D33" s="33"/>
      <c r="E33" s="32"/>
      <c r="F33" s="33"/>
      <c r="G33" s="32"/>
      <c r="H33" s="33"/>
      <c r="I33" s="32"/>
      <c r="J33" s="31"/>
      <c r="K33" s="32"/>
      <c r="L33" s="34"/>
      <c r="M33" s="32"/>
      <c r="N33" s="31"/>
      <c r="O33" s="35"/>
      <c r="P33" s="36"/>
      <c r="Q33" s="37"/>
      <c r="R33" s="38"/>
      <c r="S33" s="39"/>
      <c r="T33" s="38"/>
      <c r="U33" s="39"/>
    </row>
    <row r="34" spans="1:21" ht="15.75" x14ac:dyDescent="0.25">
      <c r="A34" s="40" t="s">
        <v>20</v>
      </c>
      <c r="B34" s="41">
        <v>3157169.36</v>
      </c>
      <c r="C34" s="42">
        <f>B34/$B$7*100</f>
        <v>0.43149965098293358</v>
      </c>
      <c r="D34" s="43">
        <v>3724458.56</v>
      </c>
      <c r="E34" s="42">
        <f>D34/$D$7*100</f>
        <v>0.55615328352799942</v>
      </c>
      <c r="F34" s="43">
        <v>3591725.2800000003</v>
      </c>
      <c r="G34" s="42">
        <f>F34/$F$7*100</f>
        <v>0.58956914910399671</v>
      </c>
      <c r="H34" s="43">
        <v>2085159.9100000001</v>
      </c>
      <c r="I34" s="42">
        <f>H34/$H$7*100</f>
        <v>0.31027269040427702</v>
      </c>
      <c r="J34" s="41">
        <v>1574621.24</v>
      </c>
      <c r="K34" s="42">
        <f>J34/$J$7*100</f>
        <v>0.23163054186861143</v>
      </c>
      <c r="L34" s="44">
        <v>5169047.09</v>
      </c>
      <c r="M34" s="42">
        <f>L34/$L$7*100</f>
        <v>0.34471517007220437</v>
      </c>
      <c r="N34" s="41">
        <v>130546.42</v>
      </c>
      <c r="O34" s="45">
        <f>N34/$N$7*100</f>
        <v>1.4541737718067811E-2</v>
      </c>
      <c r="P34" s="46">
        <v>896923</v>
      </c>
      <c r="Q34" s="47">
        <f>P34/$P$7*100</f>
        <v>0.10753158151474995</v>
      </c>
      <c r="R34" s="48">
        <v>2412183</v>
      </c>
      <c r="S34" s="49">
        <f>R34/$R$7*100</f>
        <v>0.26706802898066589</v>
      </c>
      <c r="T34" s="48">
        <v>2304731</v>
      </c>
      <c r="U34" s="49">
        <f>T34/$R$7*100</f>
        <v>0.25517133878343362</v>
      </c>
    </row>
    <row r="36" spans="1:21" x14ac:dyDescent="0.25">
      <c r="A36" s="2" t="s">
        <v>21</v>
      </c>
    </row>
    <row r="37" spans="1:21" x14ac:dyDescent="0.25">
      <c r="A37" s="2" t="s">
        <v>22</v>
      </c>
    </row>
  </sheetData>
  <mergeCells count="31">
    <mergeCell ref="A3:A5"/>
    <mergeCell ref="B3:C3"/>
    <mergeCell ref="D3:E3"/>
    <mergeCell ref="F3:G3"/>
    <mergeCell ref="H3:I3"/>
    <mergeCell ref="H4:H5"/>
    <mergeCell ref="I4:I5"/>
    <mergeCell ref="G4:G5"/>
    <mergeCell ref="J3:K3"/>
    <mergeCell ref="J4:J5"/>
    <mergeCell ref="K4:K5"/>
    <mergeCell ref="R4:R5"/>
    <mergeCell ref="L4:L5"/>
    <mergeCell ref="B4:B5"/>
    <mergeCell ref="C4:C5"/>
    <mergeCell ref="D4:D5"/>
    <mergeCell ref="E4:E5"/>
    <mergeCell ref="F4:F5"/>
    <mergeCell ref="T3:U3"/>
    <mergeCell ref="T4:T5"/>
    <mergeCell ref="U4:U5"/>
    <mergeCell ref="M4:M5"/>
    <mergeCell ref="N4:N5"/>
    <mergeCell ref="O4:O5"/>
    <mergeCell ref="P4:P5"/>
    <mergeCell ref="Q4:Q5"/>
    <mergeCell ref="L3:M3"/>
    <mergeCell ref="N3:O3"/>
    <mergeCell ref="P3:Q3"/>
    <mergeCell ref="R3:S3"/>
    <mergeCell ref="S4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 by Commodity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2019-09-21T13:39:27Z</dcterms:created>
  <dcterms:modified xsi:type="dcterms:W3CDTF">2020-09-07T16:13:29Z</dcterms:modified>
</cp:coreProperties>
</file>