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ithelp\Desktop\Transfer\Site Data\2020\Tourism upload tables1\Updated 2019\"/>
    </mc:Choice>
  </mc:AlternateContent>
  <xr:revisionPtr revIDLastSave="0" documentId="13_ncr:1_{C85AA593-7253-4435-B05A-50113834B37B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a Port Cargo" sheetId="1" r:id="rId1"/>
  </sheets>
  <calcPr calcId="179021"/>
</workbook>
</file>

<file path=xl/calcChain.xml><?xml version="1.0" encoding="utf-8"?>
<calcChain xmlns="http://schemas.openxmlformats.org/spreadsheetml/2006/main">
  <c r="B37" i="1" l="1"/>
  <c r="C37" i="1"/>
  <c r="D37" i="1"/>
  <c r="E37" i="1"/>
  <c r="F37" i="1"/>
  <c r="G37" i="1"/>
  <c r="H37" i="1"/>
  <c r="I37" i="1"/>
  <c r="K37" i="1"/>
  <c r="B34" i="1"/>
  <c r="C34" i="1"/>
  <c r="D34" i="1"/>
  <c r="E34" i="1"/>
  <c r="F34" i="1"/>
  <c r="G34" i="1"/>
  <c r="H34" i="1"/>
  <c r="I34" i="1"/>
  <c r="J34" i="1"/>
  <c r="J37" i="1" s="1"/>
  <c r="K29" i="1"/>
  <c r="K30" i="1" s="1"/>
  <c r="K34" i="1" s="1"/>
  <c r="K15" i="1"/>
  <c r="K19" i="1" s="1"/>
</calcChain>
</file>

<file path=xl/sharedStrings.xml><?xml version="1.0" encoding="utf-8"?>
<sst xmlns="http://schemas.openxmlformats.org/spreadsheetml/2006/main" count="37" uniqueCount="36">
  <si>
    <t>Cargo Unloaded/Loaded</t>
  </si>
  <si>
    <t>2010R</t>
  </si>
  <si>
    <t>2011R</t>
  </si>
  <si>
    <t>Unloaded (Imports)</t>
  </si>
  <si>
    <t>Aggregate</t>
  </si>
  <si>
    <t>Building Materials</t>
  </si>
  <si>
    <t>Cement</t>
  </si>
  <si>
    <t>Fertilizer</t>
  </si>
  <si>
    <t>Fuel Oils</t>
  </si>
  <si>
    <t>General Cargo n.e.s.</t>
  </si>
  <si>
    <t>Lumber</t>
  </si>
  <si>
    <t>Nevis Cargo</t>
  </si>
  <si>
    <t>Other</t>
  </si>
  <si>
    <t>Reefer Cargo</t>
  </si>
  <si>
    <t>Vehicles</t>
  </si>
  <si>
    <t>Total Unloaded (Imports)</t>
  </si>
  <si>
    <t>Loaded (Exports)</t>
  </si>
  <si>
    <t>Sugar</t>
  </si>
  <si>
    <t>Molasses</t>
  </si>
  <si>
    <t>Alcoholic Beverages</t>
  </si>
  <si>
    <t>Non-Alcoholic Beverages</t>
  </si>
  <si>
    <t>Margarine</t>
  </si>
  <si>
    <t>Nails</t>
  </si>
  <si>
    <t>Blocks</t>
  </si>
  <si>
    <t>Total Loaded (Domestic)</t>
  </si>
  <si>
    <t>Transhipped</t>
  </si>
  <si>
    <t>Total Loaded (Exports)</t>
  </si>
  <si>
    <t>Total Throughput/</t>
  </si>
  <si>
    <t>(Unloaded + Loaded)</t>
  </si>
  <si>
    <t>Note:</t>
  </si>
  <si>
    <t>R</t>
  </si>
  <si>
    <t>Revised</t>
  </si>
  <si>
    <t>True zero</t>
  </si>
  <si>
    <t>Source: Department of Statistics</t>
  </si>
  <si>
    <t>Date: 13/03/2020</t>
  </si>
  <si>
    <t>St. Kitts Sea Port Cargo Throughout (Tons), 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</si>
</sst>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* #,##0_-;\-* #,##0_-;_-* &quot;-&quot;??_-;_-@_-"/>
  </numFmts>
  <fonts count="8">
    <font>
      <sz val="11"/>
      <color theme="1"/>
      <name val="Calibri"/>
      <charset val="134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8">
    <border>
      <left/>
      <right/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/>
      <diagonal/>
    </border>
    <border>
      <left style="thin">
        <color rgb="FF9BC2E6"/>
      </left>
      <right style="thin">
        <color rgb="FF9BC2E6"/>
      </right>
      <top/>
      <bottom style="thin">
        <color rgb="FF9BC2E6"/>
      </bottom>
      <diagonal/>
    </border>
    <border>
      <left style="thin">
        <color rgb="FF9BC2E6"/>
      </left>
      <right/>
      <top style="thin">
        <color rgb="FF9BC2E6"/>
      </top>
      <bottom/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/>
      <top/>
      <bottom/>
      <diagonal/>
    </border>
    <border>
      <left style="thin">
        <color rgb="FF9BC2E6"/>
      </left>
      <right/>
      <top/>
      <bottom style="thin">
        <color rgb="FF9BC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3" fontId="2" fillId="0" borderId="4" xfId="0" applyNumberFormat="1" applyFont="1" applyBorder="1"/>
    <xf numFmtId="0" fontId="1" fillId="0" borderId="5" xfId="0" applyFont="1" applyBorder="1"/>
    <xf numFmtId="3" fontId="1" fillId="0" borderId="4" xfId="0" applyNumberFormat="1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164" fontId="2" fillId="0" borderId="4" xfId="0" applyNumberFormat="1" applyFont="1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165" fontId="2" fillId="0" borderId="4" xfId="0" applyNumberFormat="1" applyFont="1" applyBorder="1"/>
    <xf numFmtId="0" fontId="2" fillId="0" borderId="4" xfId="0" applyFont="1" applyFill="1" applyBorder="1"/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M13" sqref="M13"/>
    </sheetView>
  </sheetViews>
  <sheetFormatPr defaultColWidth="9" defaultRowHeight="15"/>
  <cols>
    <col min="1" max="1" width="32.42578125" customWidth="1"/>
    <col min="2" max="10" width="13.140625" customWidth="1"/>
    <col min="11" max="11" width="10.140625" bestFit="1" customWidth="1"/>
  </cols>
  <sheetData>
    <row r="1" spans="1:11" ht="15.7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>
      <c r="A3" s="24" t="s">
        <v>0</v>
      </c>
      <c r="B3" s="22" t="s">
        <v>1</v>
      </c>
      <c r="C3" s="22" t="s">
        <v>2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22">
        <v>2018</v>
      </c>
      <c r="K3" s="22">
        <v>2019</v>
      </c>
    </row>
    <row r="4" spans="1:11">
      <c r="A4" s="25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5" t="s">
        <v>4</v>
      </c>
      <c r="B7" s="6">
        <v>9500</v>
      </c>
      <c r="C7" s="6">
        <v>173</v>
      </c>
      <c r="D7" s="6">
        <v>875</v>
      </c>
      <c r="E7" s="6">
        <v>0</v>
      </c>
      <c r="F7" s="6">
        <v>13964</v>
      </c>
      <c r="G7" s="6">
        <v>53892</v>
      </c>
      <c r="H7" s="6">
        <v>11183</v>
      </c>
      <c r="I7" s="13">
        <v>11574</v>
      </c>
      <c r="J7" s="20">
        <v>15666</v>
      </c>
      <c r="K7" s="20">
        <v>10754</v>
      </c>
    </row>
    <row r="8" spans="1:11" ht="15.75">
      <c r="A8" s="5" t="s">
        <v>5</v>
      </c>
      <c r="B8" s="6">
        <v>18675</v>
      </c>
      <c r="C8" s="6">
        <v>14626</v>
      </c>
      <c r="D8" s="6">
        <v>12430</v>
      </c>
      <c r="E8" s="6">
        <v>12040</v>
      </c>
      <c r="F8" s="6">
        <v>22137</v>
      </c>
      <c r="G8" s="6">
        <v>21498</v>
      </c>
      <c r="H8" s="6">
        <v>25530</v>
      </c>
      <c r="I8" s="13">
        <v>15032</v>
      </c>
      <c r="J8" s="20">
        <v>19546</v>
      </c>
      <c r="K8" s="20">
        <v>5240</v>
      </c>
    </row>
    <row r="9" spans="1:11" ht="15.75">
      <c r="A9" s="5" t="s">
        <v>6</v>
      </c>
      <c r="B9" s="6">
        <v>29453</v>
      </c>
      <c r="C9" s="6">
        <v>22129</v>
      </c>
      <c r="D9" s="6">
        <v>23621</v>
      </c>
      <c r="E9" s="6">
        <v>20814</v>
      </c>
      <c r="F9" s="6">
        <v>34157</v>
      </c>
      <c r="G9" s="6">
        <v>39006</v>
      </c>
      <c r="H9" s="6">
        <v>29098</v>
      </c>
      <c r="I9" s="13">
        <v>24969</v>
      </c>
      <c r="J9" s="20">
        <v>31923</v>
      </c>
      <c r="K9" s="20">
        <v>33291</v>
      </c>
    </row>
    <row r="10" spans="1:11" ht="15.75">
      <c r="A10" s="5" t="s">
        <v>7</v>
      </c>
      <c r="B10" s="6">
        <v>0</v>
      </c>
      <c r="C10" s="6">
        <v>229</v>
      </c>
      <c r="D10" s="6">
        <v>103</v>
      </c>
      <c r="E10" s="6">
        <v>69</v>
      </c>
      <c r="F10" s="6">
        <v>71</v>
      </c>
      <c r="G10" s="6">
        <v>348</v>
      </c>
      <c r="H10" s="6">
        <v>130</v>
      </c>
      <c r="I10" s="13">
        <v>5</v>
      </c>
      <c r="J10" s="20">
        <v>3</v>
      </c>
      <c r="K10" s="20">
        <v>115</v>
      </c>
    </row>
    <row r="11" spans="1:11" ht="15.75">
      <c r="A11" s="5" t="s">
        <v>8</v>
      </c>
      <c r="B11" s="6">
        <v>107682</v>
      </c>
      <c r="C11" s="6">
        <v>89452</v>
      </c>
      <c r="D11" s="6">
        <v>73458</v>
      </c>
      <c r="E11" s="6">
        <v>59060</v>
      </c>
      <c r="F11" s="6">
        <v>77369</v>
      </c>
      <c r="G11" s="6">
        <v>84074</v>
      </c>
      <c r="H11" s="6">
        <v>88393</v>
      </c>
      <c r="I11" s="13">
        <v>79370</v>
      </c>
      <c r="J11" s="20">
        <v>85615</v>
      </c>
      <c r="K11" s="20">
        <v>101242</v>
      </c>
    </row>
    <row r="12" spans="1:11" ht="15.75">
      <c r="A12" s="5" t="s">
        <v>9</v>
      </c>
      <c r="B12" s="6">
        <v>125472</v>
      </c>
      <c r="C12" s="6">
        <v>131600</v>
      </c>
      <c r="D12" s="6">
        <v>136265</v>
      </c>
      <c r="E12" s="6">
        <v>148100</v>
      </c>
      <c r="F12" s="6">
        <v>153323</v>
      </c>
      <c r="G12" s="6">
        <v>181439</v>
      </c>
      <c r="H12" s="6">
        <v>149212</v>
      </c>
      <c r="I12" s="13">
        <v>209589</v>
      </c>
      <c r="J12" s="20">
        <v>233915</v>
      </c>
      <c r="K12" s="20">
        <v>281361</v>
      </c>
    </row>
    <row r="13" spans="1:11" ht="15.75">
      <c r="A13" s="5" t="s">
        <v>10</v>
      </c>
      <c r="B13" s="6">
        <v>4369</v>
      </c>
      <c r="C13" s="6">
        <v>3223</v>
      </c>
      <c r="D13" s="6">
        <v>2484</v>
      </c>
      <c r="E13" s="6">
        <v>3080</v>
      </c>
      <c r="F13" s="6">
        <v>5164</v>
      </c>
      <c r="G13" s="6">
        <v>6956</v>
      </c>
      <c r="H13" s="6">
        <v>6663</v>
      </c>
      <c r="I13" s="13">
        <v>4971</v>
      </c>
      <c r="J13" s="20">
        <v>4382</v>
      </c>
      <c r="K13" s="20">
        <v>2496</v>
      </c>
    </row>
    <row r="14" spans="1:11" ht="15.75">
      <c r="A14" s="5" t="s">
        <v>11</v>
      </c>
      <c r="B14" s="6">
        <v>0</v>
      </c>
      <c r="C14" s="6">
        <v>802</v>
      </c>
      <c r="D14" s="6">
        <v>0</v>
      </c>
      <c r="E14" s="6">
        <v>1159</v>
      </c>
      <c r="F14" s="6">
        <v>5273</v>
      </c>
      <c r="G14" s="6">
        <v>5211</v>
      </c>
      <c r="H14" s="6">
        <v>4704</v>
      </c>
      <c r="I14" s="13">
        <v>3003</v>
      </c>
      <c r="J14" s="20">
        <v>416</v>
      </c>
      <c r="K14" s="20">
        <v>51</v>
      </c>
    </row>
    <row r="15" spans="1:11" ht="15.75">
      <c r="A15" s="5" t="s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8521</v>
      </c>
      <c r="I15" s="13">
        <v>5332</v>
      </c>
      <c r="J15" s="20">
        <v>6677</v>
      </c>
      <c r="K15" s="20">
        <f>3920+25+255+185+422</f>
        <v>4807</v>
      </c>
    </row>
    <row r="16" spans="1:11" ht="15.75">
      <c r="A16" s="5" t="s">
        <v>13</v>
      </c>
      <c r="B16" s="6">
        <v>20943</v>
      </c>
      <c r="C16" s="6">
        <v>18625</v>
      </c>
      <c r="D16" s="6">
        <v>17355</v>
      </c>
      <c r="E16" s="6">
        <v>16351</v>
      </c>
      <c r="F16" s="6">
        <v>24423</v>
      </c>
      <c r="G16" s="6">
        <v>30781</v>
      </c>
      <c r="H16" s="6">
        <v>34028</v>
      </c>
      <c r="I16" s="13">
        <v>33851</v>
      </c>
      <c r="J16" s="20">
        <v>47790</v>
      </c>
      <c r="K16" s="20">
        <v>18043</v>
      </c>
    </row>
    <row r="17" spans="1:11" ht="15.75">
      <c r="A17" s="5" t="s">
        <v>14</v>
      </c>
      <c r="B17" s="6">
        <v>16342</v>
      </c>
      <c r="C17" s="6">
        <v>6845</v>
      </c>
      <c r="D17" s="6">
        <v>8541</v>
      </c>
      <c r="E17" s="6">
        <v>14400</v>
      </c>
      <c r="F17" s="6">
        <v>24085</v>
      </c>
      <c r="G17" s="6">
        <v>30446</v>
      </c>
      <c r="H17" s="6">
        <v>40558</v>
      </c>
      <c r="I17" s="13">
        <v>34575</v>
      </c>
      <c r="J17" s="20">
        <v>30756</v>
      </c>
      <c r="K17" s="20">
        <v>33517</v>
      </c>
    </row>
    <row r="18" spans="1:11" ht="15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7" t="s">
        <v>15</v>
      </c>
      <c r="B19" s="8">
        <v>332436</v>
      </c>
      <c r="C19" s="8">
        <v>287704</v>
      </c>
      <c r="D19" s="8">
        <v>275132</v>
      </c>
      <c r="E19" s="8">
        <v>275073</v>
      </c>
      <c r="F19" s="8">
        <v>359966</v>
      </c>
      <c r="G19" s="8">
        <v>453651</v>
      </c>
      <c r="H19" s="8">
        <v>398020</v>
      </c>
      <c r="I19" s="8">
        <v>422271</v>
      </c>
      <c r="J19" s="8">
        <v>476689</v>
      </c>
      <c r="K19" s="8">
        <f>SUM(K7:K18)</f>
        <v>490917</v>
      </c>
    </row>
    <row r="20" spans="1:11" ht="15.75">
      <c r="A20" s="9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.75">
      <c r="A21" s="11" t="s">
        <v>16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1" ht="15.75">
      <c r="A22" s="5" t="s">
        <v>17</v>
      </c>
      <c r="B22" s="6">
        <v>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97</v>
      </c>
      <c r="I22" s="4">
        <v>69</v>
      </c>
      <c r="J22" s="4">
        <v>0</v>
      </c>
      <c r="K22" s="13">
        <v>0</v>
      </c>
    </row>
    <row r="23" spans="1:11" ht="15.7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4">
        <v>0</v>
      </c>
      <c r="K23" s="13">
        <v>0</v>
      </c>
    </row>
    <row r="24" spans="1:11" ht="15.75">
      <c r="A24" s="5" t="s">
        <v>19</v>
      </c>
      <c r="B24" s="6">
        <v>2544</v>
      </c>
      <c r="C24" s="6">
        <v>2623</v>
      </c>
      <c r="D24" s="6">
        <v>2957</v>
      </c>
      <c r="E24" s="6">
        <v>4155</v>
      </c>
      <c r="F24" s="6">
        <v>8907</v>
      </c>
      <c r="G24" s="6">
        <v>5281</v>
      </c>
      <c r="H24" s="6">
        <v>3789</v>
      </c>
      <c r="I24" s="13">
        <v>4120</v>
      </c>
      <c r="J24" s="13">
        <v>8385</v>
      </c>
      <c r="K24" s="13">
        <v>5851</v>
      </c>
    </row>
    <row r="25" spans="1:11" ht="15.75">
      <c r="A25" s="5" t="s">
        <v>20</v>
      </c>
      <c r="B25" s="6">
        <v>2658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4">
        <v>0</v>
      </c>
      <c r="J25" s="4">
        <v>0</v>
      </c>
      <c r="K25" s="13">
        <v>0</v>
      </c>
    </row>
    <row r="26" spans="1:11" ht="15.7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4">
        <v>0</v>
      </c>
      <c r="J26" s="4">
        <v>0</v>
      </c>
      <c r="K26" s="13">
        <v>0</v>
      </c>
    </row>
    <row r="27" spans="1:11" ht="15.7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4">
        <v>0</v>
      </c>
      <c r="J27" s="4">
        <v>0</v>
      </c>
      <c r="K27" s="13">
        <v>0</v>
      </c>
    </row>
    <row r="28" spans="1:11" ht="15.7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4">
        <v>0</v>
      </c>
      <c r="J28" s="4">
        <v>0</v>
      </c>
      <c r="K28" s="13">
        <v>0</v>
      </c>
    </row>
    <row r="29" spans="1:11" ht="15.75">
      <c r="A29" s="5" t="s">
        <v>12</v>
      </c>
      <c r="B29" s="6">
        <v>7532</v>
      </c>
      <c r="C29" s="4">
        <v>17229</v>
      </c>
      <c r="D29" s="4">
        <v>35659</v>
      </c>
      <c r="E29" s="4">
        <v>18593</v>
      </c>
      <c r="F29" s="4">
        <v>8257</v>
      </c>
      <c r="G29" s="4">
        <v>8446</v>
      </c>
      <c r="H29" s="13">
        <v>15203</v>
      </c>
      <c r="I29" s="13">
        <v>16755</v>
      </c>
      <c r="J29" s="13">
        <v>17406</v>
      </c>
      <c r="K29" s="13">
        <f>699+23+1415+62354+252+7+580</f>
        <v>65330</v>
      </c>
    </row>
    <row r="30" spans="1:11" ht="15.75">
      <c r="A30" s="7" t="s">
        <v>24</v>
      </c>
      <c r="B30" s="8">
        <v>12739</v>
      </c>
      <c r="C30" s="8">
        <v>19852</v>
      </c>
      <c r="D30" s="8">
        <v>38616</v>
      </c>
      <c r="E30" s="8">
        <v>22748</v>
      </c>
      <c r="F30" s="8">
        <v>17164</v>
      </c>
      <c r="G30" s="8">
        <v>13727</v>
      </c>
      <c r="H30" s="8">
        <v>19089</v>
      </c>
      <c r="I30" s="8">
        <v>20944</v>
      </c>
      <c r="J30" s="8">
        <v>25790</v>
      </c>
      <c r="K30" s="8">
        <f>SUM(K22:K29)</f>
        <v>71181</v>
      </c>
    </row>
    <row r="31" spans="1:11" ht="15.75">
      <c r="A31" s="5"/>
      <c r="B31" s="4"/>
      <c r="C31" s="4"/>
      <c r="D31" s="4"/>
      <c r="E31" s="4"/>
      <c r="F31" s="4"/>
      <c r="G31" s="4"/>
      <c r="H31" s="4"/>
      <c r="I31" s="4"/>
      <c r="J31" s="4"/>
    </row>
    <row r="32" spans="1:11" ht="15.75">
      <c r="A32" s="5" t="s">
        <v>25</v>
      </c>
      <c r="B32" s="4">
        <v>0</v>
      </c>
      <c r="C32" s="4">
        <v>8522</v>
      </c>
      <c r="D32" s="4">
        <v>775</v>
      </c>
      <c r="E32" s="4">
        <v>0</v>
      </c>
      <c r="F32" s="4">
        <v>0</v>
      </c>
      <c r="G32" s="4">
        <v>0</v>
      </c>
      <c r="H32" s="13">
        <v>72</v>
      </c>
      <c r="I32" s="4">
        <v>0</v>
      </c>
      <c r="J32" s="4">
        <v>115</v>
      </c>
      <c r="K32" s="21">
        <v>393</v>
      </c>
    </row>
    <row r="33" spans="1:11" ht="15.75">
      <c r="A33" s="5"/>
      <c r="B33" s="4"/>
      <c r="C33" s="4"/>
      <c r="D33" s="4"/>
      <c r="E33" s="4"/>
      <c r="F33" s="4"/>
      <c r="G33" s="4"/>
      <c r="H33" s="4"/>
      <c r="I33" s="4"/>
      <c r="J33" s="4"/>
    </row>
    <row r="34" spans="1:11" ht="15.75">
      <c r="A34" s="7" t="s">
        <v>26</v>
      </c>
      <c r="B34" s="8">
        <f t="shared" ref="B34:I34" si="0">SUM(B30,B32)</f>
        <v>12739</v>
      </c>
      <c r="C34" s="8">
        <f t="shared" si="0"/>
        <v>28374</v>
      </c>
      <c r="D34" s="8">
        <f t="shared" si="0"/>
        <v>39391</v>
      </c>
      <c r="E34" s="8">
        <f t="shared" si="0"/>
        <v>22748</v>
      </c>
      <c r="F34" s="8">
        <f t="shared" si="0"/>
        <v>17164</v>
      </c>
      <c r="G34" s="8">
        <f t="shared" si="0"/>
        <v>13727</v>
      </c>
      <c r="H34" s="8">
        <f t="shared" si="0"/>
        <v>19161</v>
      </c>
      <c r="I34" s="8">
        <f t="shared" si="0"/>
        <v>20944</v>
      </c>
      <c r="J34" s="8">
        <f>SUM(J30,J32)</f>
        <v>25905</v>
      </c>
      <c r="K34" s="8">
        <f>SUM(K30,K32)</f>
        <v>71574</v>
      </c>
    </row>
    <row r="35" spans="1:11" ht="15.75">
      <c r="A35" s="5"/>
      <c r="B35" s="4"/>
      <c r="C35" s="4"/>
      <c r="D35" s="4"/>
      <c r="E35" s="4"/>
      <c r="F35" s="4"/>
      <c r="G35" s="4"/>
      <c r="H35" s="4"/>
      <c r="I35" s="4"/>
      <c r="J35" s="4"/>
    </row>
    <row r="36" spans="1:11" ht="15.75">
      <c r="A36" s="7" t="s">
        <v>27</v>
      </c>
      <c r="B36" s="14"/>
      <c r="C36" s="14"/>
      <c r="D36" s="14"/>
      <c r="E36" s="14"/>
      <c r="F36" s="14"/>
      <c r="G36" s="14"/>
      <c r="H36" s="14"/>
      <c r="I36" s="4"/>
      <c r="J36" s="4"/>
    </row>
    <row r="37" spans="1:11" ht="15.75">
      <c r="A37" s="7" t="s">
        <v>28</v>
      </c>
      <c r="B37" s="8">
        <f t="shared" ref="B37:I37" si="1">SUM(B19,B34)</f>
        <v>345175</v>
      </c>
      <c r="C37" s="8">
        <f t="shared" si="1"/>
        <v>316078</v>
      </c>
      <c r="D37" s="8">
        <f t="shared" si="1"/>
        <v>314523</v>
      </c>
      <c r="E37" s="8">
        <f t="shared" si="1"/>
        <v>297821</v>
      </c>
      <c r="F37" s="8">
        <f t="shared" si="1"/>
        <v>377130</v>
      </c>
      <c r="G37" s="8">
        <f t="shared" si="1"/>
        <v>467378</v>
      </c>
      <c r="H37" s="8">
        <f t="shared" si="1"/>
        <v>417181</v>
      </c>
      <c r="I37" s="8">
        <f t="shared" si="1"/>
        <v>443215</v>
      </c>
      <c r="J37" s="8">
        <f>SUM(J19,J34)</f>
        <v>502594</v>
      </c>
      <c r="K37" s="8">
        <f>SUM(K19,K34)</f>
        <v>562491</v>
      </c>
    </row>
    <row r="38" spans="1:11" ht="15.75">
      <c r="A38" s="9"/>
      <c r="B38" s="10"/>
      <c r="C38" s="10"/>
      <c r="D38" s="10"/>
      <c r="E38" s="10"/>
      <c r="F38" s="10"/>
      <c r="G38" s="10"/>
      <c r="H38" s="10"/>
      <c r="I38" s="10"/>
      <c r="J38" s="10"/>
    </row>
    <row r="39" spans="1:11">
      <c r="A39" s="15" t="s">
        <v>29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1">
      <c r="A40" s="17" t="s">
        <v>30</v>
      </c>
      <c r="B40" s="18" t="s">
        <v>31</v>
      </c>
      <c r="C40" s="16"/>
      <c r="D40" s="16"/>
      <c r="E40" s="16"/>
      <c r="F40" s="16"/>
      <c r="G40" s="16"/>
      <c r="H40" s="16"/>
      <c r="I40" s="16"/>
      <c r="J40" s="16"/>
    </row>
    <row r="41" spans="1:11">
      <c r="A41" s="17">
        <v>0</v>
      </c>
      <c r="B41" s="18" t="s">
        <v>32</v>
      </c>
      <c r="C41" s="16"/>
      <c r="D41" s="16"/>
      <c r="E41" s="16"/>
      <c r="F41" s="16"/>
      <c r="G41" s="16"/>
      <c r="H41" s="16"/>
      <c r="I41" s="16"/>
      <c r="J41" s="16"/>
    </row>
    <row r="43" spans="1:11">
      <c r="A43" s="19" t="s">
        <v>33</v>
      </c>
    </row>
    <row r="44" spans="1:11">
      <c r="A44" t="s">
        <v>34</v>
      </c>
    </row>
  </sheetData>
  <mergeCells count="11">
    <mergeCell ref="A3:A4"/>
    <mergeCell ref="B3:B4"/>
    <mergeCell ref="C3:C4"/>
    <mergeCell ref="D3:D4"/>
    <mergeCell ref="E3:E4"/>
    <mergeCell ref="K3:K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 Port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2019-09-23T01:28:00Z</dcterms:created>
  <dcterms:modified xsi:type="dcterms:W3CDTF">2020-09-07T16:07:45Z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